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F5" s="1"/>
  <c r="D5"/>
  <c r="B6"/>
  <c r="C6"/>
  <c r="E6" s="1"/>
  <c r="D6"/>
  <c r="B8"/>
  <c r="C8"/>
  <c r="F8" s="1"/>
  <c r="D8"/>
  <c r="B7"/>
  <c r="C7"/>
  <c r="F7" s="1"/>
  <c r="D7"/>
  <c r="B9"/>
  <c r="C9"/>
  <c r="F9" s="1"/>
  <c r="D9"/>
  <c r="B10"/>
  <c r="C10"/>
  <c r="E10" s="1"/>
  <c r="D10"/>
  <c r="B11"/>
  <c r="C11"/>
  <c r="F11" s="1"/>
  <c r="D11"/>
  <c r="B12"/>
  <c r="C12"/>
  <c r="F12" s="1"/>
  <c r="D12"/>
  <c r="B13"/>
  <c r="C13"/>
  <c r="F13" s="1"/>
  <c r="D13"/>
  <c r="B14"/>
  <c r="C14"/>
  <c r="E14" s="1"/>
  <c r="D14"/>
  <c r="B15"/>
  <c r="C15"/>
  <c r="F15" s="1"/>
  <c r="D15"/>
  <c r="B16"/>
  <c r="C16"/>
  <c r="F16" s="1"/>
  <c r="D16"/>
  <c r="B17"/>
  <c r="C17"/>
  <c r="F17" s="1"/>
  <c r="D17"/>
  <c r="B18"/>
  <c r="C18"/>
  <c r="E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E4" s="1"/>
  <c r="D4"/>
  <c r="D3"/>
  <c r="C3"/>
  <c r="F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F4"/>
  <c r="E5"/>
  <c r="G5"/>
  <c r="F6"/>
  <c r="E8"/>
  <c r="G8"/>
  <c r="E7"/>
  <c r="G7"/>
  <c r="E9"/>
  <c r="G9"/>
  <c r="F10"/>
  <c r="E11"/>
  <c r="G11"/>
  <c r="E12"/>
  <c r="G12"/>
  <c r="E13"/>
  <c r="G13"/>
  <c r="F14"/>
  <c r="E15"/>
  <c r="G15"/>
  <c r="E16"/>
  <c r="G16"/>
  <c r="E17"/>
  <c r="G17"/>
  <c r="F18"/>
  <c r="E3"/>
  <c r="G3"/>
  <c r="G18" l="1"/>
  <c r="G14"/>
  <c r="G10"/>
  <c r="G6"/>
  <c r="G4"/>
  <c r="H4" s="1"/>
  <c r="H18"/>
  <c r="H16"/>
  <c r="H14"/>
  <c r="H12"/>
  <c r="H10"/>
  <c r="H7"/>
  <c r="H6"/>
  <c r="H3"/>
  <c r="H17"/>
  <c r="H15"/>
  <c r="H13"/>
  <c r="H11"/>
  <c r="H9"/>
  <c r="H8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<sst xmlns="http://schemas.openxmlformats.org/spreadsheetml/2006/main" count="58" uniqueCount="34">
  <si>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</si>
  <si>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</si>
  <si>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</si>
  <si>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</si>
  <si>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</si>
  <si>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</si>
  <si>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</si>
  <si>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</si>
  <si>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</si>
  <si>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</si>
  <si>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</si>
  <si>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</si>
  <si>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</si>
  <si>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</si>
  <si>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</si>
  <si>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</si>
  <si>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quad Max</t>
  </si>
  <si>
    <t>Bruno Łach</t>
  </si>
  <si>
    <t>44:46.41</t>
  </si>
  <si>
    <t>Jakub Czarnecki</t>
  </si>
  <si>
    <t>45:27.06</t>
  </si>
  <si>
    <t>Hubert Lichacy</t>
  </si>
  <si>
    <t>47:00.09</t>
  </si>
  <si>
    <t>Antoni Kaczmarek</t>
  </si>
  <si>
    <t>47:40.12</t>
  </si>
  <si>
    <t>Maciej Mazur</t>
  </si>
  <si>
    <t>39:18.88</t>
  </si>
  <si>
    <t>Kamil Przygoda</t>
  </si>
  <si>
    <t>42:42.96</t>
  </si>
  <si>
    <t>42:47.98</t>
  </si>
  <si>
    <t>43:02.18</t>
  </si>
  <si>
    <t>47:32.08</t>
  </si>
  <si>
    <t>37:26.18</t>
  </si>
  <si>
    <t>45:09.20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</si>
</sst>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0" headerRowBorderDxfId="1">
  <autoFilter ref="A2:H42"/>
  <sortState ref="A3:H42">
    <sortCondition descending="1" ref="H2:H42"/>
  </sortState>
  <tableColumns count="8">
    <tableColumn id="1" name="Poz." dataDxfId="9"/>
    <tableColumn id="2" name="Nr" dataDxfId="8">
      <calculatedColumnFormula>RACE1!B3</calculatedColumnFormula>
    </tableColumn>
    <tableColumn id="3" name="Chip" dataDxfId="7">
      <calculatedColumnFormula>RACE1!C3</calculatedColumnFormula>
    </tableColumn>
    <tableColumn id="4" name="Zawodnik" dataDxfId="6">
      <calculatedColumnFormula>RACE1!D3</calculatedColumnFormula>
    </tableColumn>
    <tableColumn id="5" name="Race 1" dataDxfId="5">
      <calculatedColumnFormula>IFERROR(VLOOKUP($C3,RACE1!$C$3:$H$42,6,),0)</calculatedColumnFormula>
    </tableColumn>
    <tableColumn id="6" name="Race 2" dataDxfId="4">
      <calculatedColumnFormula>IFERROR(VLOOKUP($C3,RACE2!$C$3:$H$42,6,),0)</calculatedColumnFormula>
    </tableColumn>
    <tableColumn id="7" name="Race 3" dataDxfId="3">
      <calculatedColumnFormula>IFERROR(VLOOKUP($C3,RACE3!$C$3:$H$42,6,),0)</calculatedColumnFormula>
    </tableColumn>
    <tableColumn id="8" name="Suma" dataDxfId="2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F12" sqref="F12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629</v>
      </c>
      <c r="C3" s="6">
        <f>RACE1!C3</f>
        <v>12</v>
      </c>
      <c r="D3" s="6" t="str">
        <f>RACE1!D3</f>
        <v>Bruno Łach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0</v>
      </c>
      <c r="H3" s="2">
        <f>SUM(E3:G3)</f>
        <v>50</v>
      </c>
    </row>
    <row r="4" spans="1:8">
      <c r="A4" s="2">
        <v>2</v>
      </c>
      <c r="B4" s="6">
        <f>RACE1!B4</f>
        <v>982</v>
      </c>
      <c r="C4" s="6">
        <f>RACE1!C4</f>
        <v>9</v>
      </c>
      <c r="D4" s="6" t="str">
        <f>RACE1!D4</f>
        <v>Jakub Czarnecki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0</v>
      </c>
      <c r="H4" s="2">
        <f>SUM(E4:G4)</f>
        <v>44</v>
      </c>
    </row>
    <row r="5" spans="1:8">
      <c r="A5" s="1">
        <v>3</v>
      </c>
      <c r="B5" s="6">
        <f>RACE1!B5</f>
        <v>132</v>
      </c>
      <c r="C5" s="6">
        <f>RACE1!C5</f>
        <v>10</v>
      </c>
      <c r="D5" s="6" t="str">
        <f>RACE1!D5</f>
        <v>Hubert Lichacy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0</v>
      </c>
      <c r="H5" s="2">
        <f>SUM(E5:G5)</f>
        <v>40</v>
      </c>
    </row>
    <row r="6" spans="1:8">
      <c r="A6" s="2">
        <v>4</v>
      </c>
      <c r="B6" s="6">
        <f>RACE1!B6</f>
        <v>20</v>
      </c>
      <c r="C6" s="6">
        <f>RACE1!C6</f>
        <v>20</v>
      </c>
      <c r="D6" s="6" t="str">
        <f>RACE1!D6</f>
        <v>Antoni Kaczmarek</v>
      </c>
      <c r="E6" s="5">
        <f>IFERROR(VLOOKUP($C6,RACE1!$C$3:$H$42,6,),0)</f>
        <v>18</v>
      </c>
      <c r="F6" s="5">
        <f>IFERROR(VLOOKUP($C6,RACE2!$C$3:$H$42,6,),0)</f>
        <v>18</v>
      </c>
      <c r="G6" s="5">
        <f>IFERROR(VLOOKUP($C6,RACE3!$C$3:$H$42,6,),0)</f>
        <v>0</v>
      </c>
      <c r="H6" s="2">
        <f>SUM(E6:G6)</f>
        <v>36</v>
      </c>
    </row>
    <row r="7" spans="1:8">
      <c r="A7" s="1">
        <v>5</v>
      </c>
      <c r="B7" s="6">
        <f>RACE1!B8</f>
        <v>27</v>
      </c>
      <c r="C7" s="6">
        <f>RACE1!C8</f>
        <v>11</v>
      </c>
      <c r="D7" s="6" t="str">
        <f>RACE1!D8</f>
        <v>Kamil Przygoda</v>
      </c>
      <c r="E7" s="5">
        <f>IFERROR(VLOOKUP($C7,RACE1!$C$3:$H$42,6,),0)</f>
        <v>15</v>
      </c>
      <c r="F7" s="5">
        <f>IFERROR(VLOOKUP($C7,RACE2!$C$3:$H$42,6,),0)</f>
        <v>16</v>
      </c>
      <c r="G7" s="5">
        <f>IFERROR(VLOOKUP($C7,RACE3!$C$3:$H$42,6,),0)</f>
        <v>0</v>
      </c>
      <c r="H7" s="2">
        <f>SUM(E7:G7)</f>
        <v>31</v>
      </c>
    </row>
    <row r="8" spans="1:8">
      <c r="A8" s="2">
        <v>6</v>
      </c>
      <c r="B8" s="6">
        <f>RACE1!B7</f>
        <v>34</v>
      </c>
      <c r="C8" s="6">
        <f>RACE1!C7</f>
        <v>34</v>
      </c>
      <c r="D8" s="6" t="str">
        <f>RACE1!D7</f>
        <v>Maciej Mazur</v>
      </c>
      <c r="E8" s="5">
        <f>IFERROR(VLOOKUP($C8,RACE1!$C$3:$H$42,6,),0)</f>
        <v>16</v>
      </c>
      <c r="F8" s="5">
        <f>IFERROR(VLOOKUP($C8,RACE2!$C$3:$H$42,6,),0)</f>
        <v>0</v>
      </c>
      <c r="G8" s="5">
        <f>IFERROR(VLOOKUP($C8,RACE3!$C$3:$H$42,6,),0)</f>
        <v>0</v>
      </c>
      <c r="H8" s="2">
        <f>SUM(E8:G8)</f>
        <v>16</v>
      </c>
    </row>
    <row r="9" spans="1:8">
      <c r="A9" s="1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>SUM(E9:G9)</f>
        <v>0</v>
      </c>
    </row>
    <row r="10" spans="1:8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>SUM(E10:G10)</f>
        <v>0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>SUM(E11:G11)</f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>SUM(E12:G12)</f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12" sqref="K12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629</v>
      </c>
      <c r="C3" s="2">
        <v>12</v>
      </c>
      <c r="D3" s="2" t="s">
        <v>17</v>
      </c>
      <c r="E3" s="2"/>
      <c r="F3" s="2">
        <v>6</v>
      </c>
      <c r="G3" s="2" t="s">
        <v>18</v>
      </c>
      <c r="H3" s="2">
        <v>25</v>
      </c>
    </row>
    <row r="4" spans="1:8">
      <c r="A4" s="1">
        <v>2</v>
      </c>
      <c r="B4" s="2">
        <v>982</v>
      </c>
      <c r="C4" s="2">
        <v>9</v>
      </c>
      <c r="D4" s="2" t="s">
        <v>19</v>
      </c>
      <c r="E4" s="2"/>
      <c r="F4" s="2">
        <v>6</v>
      </c>
      <c r="G4" s="2" t="s">
        <v>20</v>
      </c>
      <c r="H4" s="2">
        <v>22</v>
      </c>
    </row>
    <row r="5" spans="1:8">
      <c r="A5" s="1">
        <v>3</v>
      </c>
      <c r="B5" s="2">
        <v>132</v>
      </c>
      <c r="C5" s="2">
        <v>10</v>
      </c>
      <c r="D5" s="2" t="s">
        <v>21</v>
      </c>
      <c r="E5" s="2"/>
      <c r="F5" s="2">
        <v>6</v>
      </c>
      <c r="G5" s="2" t="s">
        <v>22</v>
      </c>
      <c r="H5" s="2">
        <v>20</v>
      </c>
    </row>
    <row r="6" spans="1:8">
      <c r="A6" s="1">
        <v>4</v>
      </c>
      <c r="B6" s="2">
        <v>20</v>
      </c>
      <c r="C6" s="2">
        <v>20</v>
      </c>
      <c r="D6" s="2" t="s">
        <v>23</v>
      </c>
      <c r="E6" s="2"/>
      <c r="F6" s="2">
        <v>6</v>
      </c>
      <c r="G6" s="2" t="s">
        <v>24</v>
      </c>
      <c r="H6" s="2">
        <v>18</v>
      </c>
    </row>
    <row r="7" spans="1:8">
      <c r="A7" s="1">
        <v>5</v>
      </c>
      <c r="B7" s="2">
        <v>34</v>
      </c>
      <c r="C7" s="2">
        <v>34</v>
      </c>
      <c r="D7" s="2" t="s">
        <v>25</v>
      </c>
      <c r="E7" s="2"/>
      <c r="F7" s="2">
        <v>4</v>
      </c>
      <c r="G7" s="2" t="s">
        <v>26</v>
      </c>
      <c r="H7" s="2">
        <v>16</v>
      </c>
    </row>
    <row r="8" spans="1:8">
      <c r="A8" s="1">
        <v>6</v>
      </c>
      <c r="B8" s="2">
        <v>27</v>
      </c>
      <c r="C8" s="2">
        <v>11</v>
      </c>
      <c r="D8" s="2" t="s">
        <v>27</v>
      </c>
      <c r="E8" s="2"/>
      <c r="F8" s="2">
        <v>4</v>
      </c>
      <c r="G8" s="2" t="s">
        <v>28</v>
      </c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15" sqref="F15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629</v>
      </c>
      <c r="C3" s="2">
        <v>12</v>
      </c>
      <c r="D3" s="2" t="s">
        <v>17</v>
      </c>
      <c r="E3" s="2"/>
      <c r="F3" s="2">
        <v>6</v>
      </c>
      <c r="G3" s="2" t="s">
        <v>29</v>
      </c>
      <c r="H3" s="2">
        <v>25</v>
      </c>
    </row>
    <row r="4" spans="1:8">
      <c r="A4" s="1">
        <v>2</v>
      </c>
      <c r="B4" s="2">
        <v>982</v>
      </c>
      <c r="C4" s="2">
        <v>9</v>
      </c>
      <c r="D4" s="2" t="s">
        <v>19</v>
      </c>
      <c r="E4" s="2"/>
      <c r="F4" s="2">
        <v>6</v>
      </c>
      <c r="G4" s="2" t="s">
        <v>30</v>
      </c>
      <c r="H4" s="2">
        <v>22</v>
      </c>
    </row>
    <row r="5" spans="1:8">
      <c r="A5" s="1">
        <v>3</v>
      </c>
      <c r="B5" s="2">
        <v>132</v>
      </c>
      <c r="C5" s="2">
        <v>10</v>
      </c>
      <c r="D5" s="2" t="s">
        <v>21</v>
      </c>
      <c r="E5" s="2"/>
      <c r="F5" s="2">
        <v>6</v>
      </c>
      <c r="G5" s="2" t="s">
        <v>31</v>
      </c>
      <c r="H5" s="2">
        <v>20</v>
      </c>
    </row>
    <row r="6" spans="1:8">
      <c r="A6" s="1">
        <v>4</v>
      </c>
      <c r="B6" s="2">
        <v>20</v>
      </c>
      <c r="C6" s="2">
        <v>20</v>
      </c>
      <c r="D6" s="2" t="s">
        <v>23</v>
      </c>
      <c r="E6" s="2"/>
      <c r="F6" s="2">
        <v>4</v>
      </c>
      <c r="G6" s="2" t="s">
        <v>32</v>
      </c>
      <c r="H6" s="2">
        <v>18</v>
      </c>
    </row>
    <row r="7" spans="1:8">
      <c r="A7" s="1">
        <v>5</v>
      </c>
      <c r="B7" s="2">
        <v>27</v>
      </c>
      <c r="C7" s="2">
        <v>11</v>
      </c>
      <c r="D7" s="2" t="s">
        <v>27</v>
      </c>
      <c r="E7" s="2"/>
      <c r="F7" s="2">
        <v>4</v>
      </c>
      <c r="G7" s="2" t="s">
        <v>33</v>
      </c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dcterms:created xsi:type="dcterms:W3CDTF">2021-04-11T09:28:18Z</dcterms:created>
  <dcterms:modified xsi:type="dcterms:W3CDTF">2026-07-12T14:29:55Z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